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6" yWindow="1260" windowWidth="28800" windowHeight="12900" tabRatio="153" activeTab="0"/>
  </bookViews>
  <sheets>
    <sheet name="oct2011assembl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<sst xmlns="http://schemas.openxmlformats.org/spreadsheetml/2006/main" count="29" uniqueCount="29">
  <si>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Normalization value </t>
  </si>
  <si>
    <t>T1A</t>
  </si>
  <si>
    <t>T1M</t>
  </si>
  <si>
    <t>T1P</t>
  </si>
  <si>
    <t>T2A</t>
  </si>
  <si>
    <t>T2M</t>
  </si>
  <si>
    <t>T2P</t>
  </si>
  <si>
    <t>T3A</t>
  </si>
  <si>
    <t>T3M</t>
  </si>
  <si>
    <t>T3P</t>
  </si>
  <si>
    <t>RNA sample</t>
  </si>
  <si>
    <t>Number of total reads</t>
  </si>
  <si>
    <t>Number of total reads x Normalization value</t>
  </si>
  <si>
    <t>Number of mapped reads</t>
  </si>
  <si>
    <t>RIN value</t>
  </si>
  <si>
    <t>Amount of RNA in μg</t>
  </si>
  <si>
    <t>Mean Quality Score of reads(Passed Filter)</t>
  </si>
  <si>
    <t>Percentage of mapped reads</t>
  </si>
  <si>
    <t>Normalized number of mapped read</t>
  </si>
  <si>
    <t>RNA</t>
  </si>
  <si>
    <t>Short Reads</t>
  </si>
  <si>
    <t>Mapping Statistics</t>
  </si>
  <si>
    <t>Intergenic+contigs with no gene prediction (non-gene)</t>
  </si>
  <si>
    <t>Exons</t>
  </si>
  <si>
    <t>UTR</t>
  </si>
  <si>
    <t>Intron</t>
  </si>
  <si>
    <t>Mean</t>
  </si>
  <si>
    <t>Standard Deviation(SD)</t>
  </si>
  <si>
    <t>Total mapping percentage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</si>
</sst>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NOK&quot;#,##0_);\(&quot;NOK&quot;#,##0\)"/>
    <numFmt numFmtId="165" formatCode="&quot;NOK&quot;#,##0_);[Red]\(&quot;NOK&quot;#,##0\)"/>
    <numFmt numFmtId="166" formatCode="&quot;NOK&quot;#,##0.00_);\(&quot;NOK&quot;#,##0.00\)"/>
    <numFmt numFmtId="167" formatCode="&quot;NOK&quot;#,##0.00_);[Red]\(&quot;NOK&quot;#,##0.00\)"/>
    <numFmt numFmtId="168" formatCode="_(&quot;NOK&quot;* #,##0_);_(&quot;NOK&quot;* \(#,##0\);_(&quot;NOK&quot;* &quot;-&quot;_);_(@_)"/>
    <numFmt numFmtId="169" formatCode="_(* #,##0_);_(* \(#,##0\);_(* &quot;-&quot;_);_(@_)"/>
    <numFmt numFmtId="170" formatCode="_(&quot;NOK&quot;* #,##0.00_);_(&quot;NOK&quot;* \(#,##0.00\);_(&quot;NOK&quot;* &quot;-&quot;??_);_(@_)"/>
    <numFmt numFmtId="171" formatCode="_(* #,##0.00_);_(* \(#,##0.00\);_(* &quot;-&quot;??_);_(@_)"/>
    <numFmt numFmtId="172" formatCode="0.0%"/>
  </numFmts>
  <fonts count="39">
    <font>
      <sz val="10"/>
      <name val="Arial"/>
      <family val="2"/>
    </font>
    <font>
      <b/>
      <sz val="10"/>
      <name val="Times"/>
      <family val="0"/>
    </font>
    <font>
      <sz val="10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49.7109375" style="2" customWidth="1"/>
    <col min="2" max="2" width="12.00390625" style="2" customWidth="1"/>
    <col min="3" max="4" width="11.421875" style="2" customWidth="1"/>
    <col min="5" max="10" width="12.140625" style="2" bestFit="1" customWidth="1"/>
    <col min="11" max="11" width="11.421875" style="2" customWidth="1"/>
    <col min="12" max="12" width="16.421875" style="2" bestFit="1" customWidth="1"/>
    <col min="13" max="16384" width="11.421875" style="2" customWidth="1"/>
  </cols>
  <sheetData>
    <row r="1" spans="1:12" s="1" customFormat="1" ht="15">
      <c r="A1" s="3" t="s">
        <v>10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26</v>
      </c>
      <c r="L1" s="3" t="s">
        <v>27</v>
      </c>
    </row>
    <row r="2" spans="1:12" s="1" customFormat="1" ht="15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5" t="s">
        <v>15</v>
      </c>
      <c r="B3" s="10">
        <v>8.95</v>
      </c>
      <c r="C3" s="10">
        <v>8.4882</v>
      </c>
      <c r="D3" s="10">
        <v>7.3638</v>
      </c>
      <c r="E3" s="10">
        <v>7.1053999999999995</v>
      </c>
      <c r="F3" s="10">
        <v>6.306</v>
      </c>
      <c r="G3" s="10">
        <v>6.466399999999999</v>
      </c>
      <c r="H3" s="10">
        <v>10.4348</v>
      </c>
      <c r="I3" s="10">
        <v>7.517200000000001</v>
      </c>
      <c r="J3" s="10">
        <v>6.4884</v>
      </c>
      <c r="K3" s="5">
        <f>AVERAGE(B3:J3)</f>
        <v>7.680022222222222</v>
      </c>
      <c r="L3" s="5">
        <f>STDEV(B3:J3)</f>
        <v>1.3735116142371937</v>
      </c>
    </row>
    <row r="4" spans="1:12" ht="15">
      <c r="A4" s="9" t="s">
        <v>14</v>
      </c>
      <c r="B4" s="9">
        <v>9.4</v>
      </c>
      <c r="C4" s="9">
        <v>9.5</v>
      </c>
      <c r="D4" s="9">
        <v>9.9</v>
      </c>
      <c r="E4" s="9">
        <v>9.1</v>
      </c>
      <c r="F4" s="9">
        <v>9.8</v>
      </c>
      <c r="G4" s="9">
        <v>9.8</v>
      </c>
      <c r="H4" s="9">
        <v>9</v>
      </c>
      <c r="I4" s="9">
        <v>6.2</v>
      </c>
      <c r="J4" s="9">
        <v>9.6</v>
      </c>
      <c r="K4" s="9">
        <f>AVERAGE(B4:J4)</f>
        <v>9.144444444444444</v>
      </c>
      <c r="L4" s="9">
        <f>STDEV(B4:J4)</f>
        <v>1.1468556045892526</v>
      </c>
    </row>
    <row r="5" spans="1:12" ht="15">
      <c r="A5" s="4" t="s">
        <v>20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>
      <c r="A6" s="5" t="s">
        <v>16</v>
      </c>
      <c r="B6" s="5">
        <v>34.84</v>
      </c>
      <c r="C6" s="5">
        <v>34.86</v>
      </c>
      <c r="D6" s="5">
        <v>35.02</v>
      </c>
      <c r="E6" s="5">
        <v>34.89</v>
      </c>
      <c r="F6" s="5">
        <v>35.13</v>
      </c>
      <c r="G6" s="5">
        <v>34.99</v>
      </c>
      <c r="H6" s="5">
        <v>35.04</v>
      </c>
      <c r="I6" s="5">
        <v>35.08</v>
      </c>
      <c r="J6" s="5">
        <v>35.16</v>
      </c>
      <c r="K6" s="5">
        <f>AVERAGE(B6:J6)</f>
        <v>35.00111111111111</v>
      </c>
      <c r="L6" s="5">
        <f>STDEV(B6:J6)</f>
        <v>0.11634479408684728</v>
      </c>
    </row>
    <row r="7" spans="1:12" ht="15">
      <c r="A7" s="6" t="s">
        <v>11</v>
      </c>
      <c r="B7" s="6">
        <v>23030660</v>
      </c>
      <c r="C7" s="6">
        <v>19549162</v>
      </c>
      <c r="D7" s="6">
        <v>19882380</v>
      </c>
      <c r="E7" s="6">
        <v>16277062</v>
      </c>
      <c r="F7" s="6">
        <v>19895740</v>
      </c>
      <c r="G7" s="6">
        <v>24744996</v>
      </c>
      <c r="H7" s="6">
        <v>21245750</v>
      </c>
      <c r="I7" s="6">
        <v>23046986</v>
      </c>
      <c r="J7" s="6">
        <v>21445728</v>
      </c>
      <c r="K7" s="6">
        <f>AVERAGE(B7:J7)</f>
        <v>21013162.666666668</v>
      </c>
      <c r="L7" s="6">
        <f>STDEV(B7:J7)</f>
        <v>2486859.7878710413</v>
      </c>
    </row>
    <row r="8" spans="1:12" ht="15">
      <c r="A8" s="6" t="s">
        <v>0</v>
      </c>
      <c r="B8" s="6">
        <f aca="true" t="shared" si="0" ref="B8:J8">$G$7/B7</f>
        <v>1.074437119908852</v>
      </c>
      <c r="C8" s="6">
        <f t="shared" si="0"/>
        <v>1.2657829527424245</v>
      </c>
      <c r="D8" s="6">
        <f t="shared" si="0"/>
        <v>1.2445691109414467</v>
      </c>
      <c r="E8" s="6">
        <f t="shared" si="0"/>
        <v>1.520237251661264</v>
      </c>
      <c r="F8" s="6">
        <f t="shared" si="0"/>
        <v>1.2437333821209968</v>
      </c>
      <c r="G8" s="6">
        <f t="shared" si="0"/>
        <v>1</v>
      </c>
      <c r="H8" s="6">
        <f t="shared" si="0"/>
        <v>1.1647033406681335</v>
      </c>
      <c r="I8" s="6">
        <f t="shared" si="0"/>
        <v>1.0736760112580448</v>
      </c>
      <c r="J8" s="6">
        <f t="shared" si="0"/>
        <v>1.1538426674067674</v>
      </c>
      <c r="K8" s="6"/>
      <c r="L8" s="6"/>
    </row>
    <row r="9" spans="1:12" ht="15">
      <c r="A9" s="9" t="s">
        <v>12</v>
      </c>
      <c r="B9" s="9">
        <f aca="true" t="shared" si="1" ref="B9:J9">B7*B8</f>
        <v>24744996.000000004</v>
      </c>
      <c r="C9" s="9">
        <f t="shared" si="1"/>
        <v>24744996</v>
      </c>
      <c r="D9" s="9">
        <f t="shared" si="1"/>
        <v>24744996</v>
      </c>
      <c r="E9" s="9">
        <f t="shared" si="1"/>
        <v>24744996</v>
      </c>
      <c r="F9" s="9">
        <f t="shared" si="1"/>
        <v>24744996</v>
      </c>
      <c r="G9" s="9">
        <f t="shared" si="1"/>
        <v>24744996</v>
      </c>
      <c r="H9" s="9">
        <f t="shared" si="1"/>
        <v>24744995.999999996</v>
      </c>
      <c r="I9" s="9">
        <f t="shared" si="1"/>
        <v>24744996</v>
      </c>
      <c r="J9" s="9">
        <f t="shared" si="1"/>
        <v>24744996</v>
      </c>
      <c r="K9" s="9"/>
      <c r="L9" s="9"/>
    </row>
    <row r="10" spans="1:12" ht="15">
      <c r="A10" s="8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5">
      <c r="A11" s="5" t="s">
        <v>13</v>
      </c>
      <c r="B11" s="5">
        <v>16215183</v>
      </c>
      <c r="C11" s="5">
        <v>13964968</v>
      </c>
      <c r="D11" s="5">
        <v>13941504</v>
      </c>
      <c r="E11" s="5">
        <v>11267582</v>
      </c>
      <c r="F11" s="5">
        <v>14131981</v>
      </c>
      <c r="G11" s="5">
        <v>17318504</v>
      </c>
      <c r="H11" s="5">
        <v>15988267</v>
      </c>
      <c r="I11" s="5">
        <v>16754132</v>
      </c>
      <c r="J11" s="5">
        <v>15719407</v>
      </c>
      <c r="K11" s="5">
        <f>AVERAGE(B11:J11)</f>
        <v>15033503.111111112</v>
      </c>
      <c r="L11" s="5">
        <f aca="true" t="shared" si="2" ref="L11:L17">STDEV(B11:J11)</f>
        <v>1880469.745100443</v>
      </c>
    </row>
    <row r="12" spans="1:12" ht="15">
      <c r="A12" s="6" t="s">
        <v>18</v>
      </c>
      <c r="B12" s="6">
        <f aca="true" t="shared" si="3" ref="B12:J12">B11*B8</f>
        <v>17422194.52131498</v>
      </c>
      <c r="C12" s="6">
        <f t="shared" si="3"/>
        <v>17676618.42999347</v>
      </c>
      <c r="D12" s="6">
        <f t="shared" si="3"/>
        <v>17351165.238466624</v>
      </c>
      <c r="E12" s="6">
        <f t="shared" si="3"/>
        <v>17129397.892547928</v>
      </c>
      <c r="F12" s="6">
        <f t="shared" si="3"/>
        <v>17576416.525199667</v>
      </c>
      <c r="G12" s="6">
        <f t="shared" si="3"/>
        <v>17318504</v>
      </c>
      <c r="H12" s="6">
        <f t="shared" si="3"/>
        <v>18621587.986394078</v>
      </c>
      <c r="I12" s="6">
        <f t="shared" si="3"/>
        <v>17988509.61785077</v>
      </c>
      <c r="J12" s="6">
        <f t="shared" si="3"/>
        <v>18137722.50293261</v>
      </c>
      <c r="K12" s="6">
        <f aca="true" t="shared" si="4" ref="K12:K17">AVERAGE(B12:J12)</f>
        <v>17691346.301633343</v>
      </c>
      <c r="L12" s="6">
        <f t="shared" si="2"/>
        <v>475564.9716809196</v>
      </c>
    </row>
    <row r="13" spans="1:12" ht="15">
      <c r="A13" s="6" t="s">
        <v>17</v>
      </c>
      <c r="B13" s="7">
        <f aca="true" t="shared" si="5" ref="B13:J13">B11/B7</f>
        <v>0.7040694013979626</v>
      </c>
      <c r="C13" s="7">
        <f t="shared" si="5"/>
        <v>0.7143512340835888</v>
      </c>
      <c r="D13" s="7">
        <f t="shared" si="5"/>
        <v>0.7011989510310134</v>
      </c>
      <c r="E13" s="7">
        <f t="shared" si="5"/>
        <v>0.6922368422507699</v>
      </c>
      <c r="F13" s="7">
        <f t="shared" si="5"/>
        <v>0.710301853562622</v>
      </c>
      <c r="G13" s="7">
        <f t="shared" si="5"/>
        <v>0.6998790381699799</v>
      </c>
      <c r="H13" s="7">
        <f t="shared" si="5"/>
        <v>0.7525395432027582</v>
      </c>
      <c r="I13" s="7">
        <f t="shared" si="5"/>
        <v>0.7269554465820389</v>
      </c>
      <c r="J13" s="7">
        <f t="shared" si="5"/>
        <v>0.7329854691806219</v>
      </c>
      <c r="K13" s="7">
        <f t="shared" si="4"/>
        <v>0.7149464199401506</v>
      </c>
      <c r="L13" s="7">
        <f t="shared" si="2"/>
        <v>0.0192186319885006</v>
      </c>
    </row>
    <row r="14" spans="1:12" ht="15">
      <c r="A14" s="6" t="s">
        <v>22</v>
      </c>
      <c r="B14" s="7">
        <v>0.27650119418999997</v>
      </c>
      <c r="C14" s="7">
        <v>0.290569332926</v>
      </c>
      <c r="D14" s="7">
        <v>0.282912312681</v>
      </c>
      <c r="E14" s="7">
        <v>0.274592981779</v>
      </c>
      <c r="F14" s="7">
        <v>0.27909207546299997</v>
      </c>
      <c r="G14" s="7">
        <v>0.281180090687</v>
      </c>
      <c r="H14" s="7">
        <v>0.316383570391</v>
      </c>
      <c r="I14" s="7">
        <v>0.307480250909</v>
      </c>
      <c r="J14" s="7">
        <v>0.305058190666</v>
      </c>
      <c r="K14" s="7">
        <f t="shared" si="4"/>
        <v>0.29041888885466666</v>
      </c>
      <c r="L14" s="7">
        <f t="shared" si="2"/>
        <v>0.015385662530275838</v>
      </c>
    </row>
    <row r="15" spans="1:12" ht="15">
      <c r="A15" s="6" t="s">
        <v>23</v>
      </c>
      <c r="B15" s="7">
        <v>0.35916354425900004</v>
      </c>
      <c r="C15" s="7">
        <v>0.331306470409</v>
      </c>
      <c r="D15" s="7">
        <v>0.350150963126</v>
      </c>
      <c r="E15" s="7">
        <v>0.376788053585</v>
      </c>
      <c r="F15" s="7">
        <v>0.353907020015</v>
      </c>
      <c r="G15" s="7">
        <v>0.33921437605</v>
      </c>
      <c r="H15" s="7">
        <v>0.3213215566</v>
      </c>
      <c r="I15" s="7">
        <v>0.355190345425</v>
      </c>
      <c r="J15" s="7">
        <v>0.340463250955</v>
      </c>
      <c r="K15" s="7">
        <f t="shared" si="4"/>
        <v>0.34750062004711113</v>
      </c>
      <c r="L15" s="7">
        <f t="shared" si="2"/>
        <v>0.01645735385993112</v>
      </c>
    </row>
    <row r="16" spans="1:12" ht="15">
      <c r="A16" s="6" t="s">
        <v>24</v>
      </c>
      <c r="B16" s="7">
        <v>0.322673456469</v>
      </c>
      <c r="C16" s="7">
        <v>0.338866350478</v>
      </c>
      <c r="D16" s="7">
        <v>0.326692732098</v>
      </c>
      <c r="E16" s="7">
        <v>0.30180634754700003</v>
      </c>
      <c r="F16" s="7">
        <v>0.327904394722</v>
      </c>
      <c r="G16" s="7">
        <v>0.34126572902299995</v>
      </c>
      <c r="H16" s="7">
        <v>0.317325921126</v>
      </c>
      <c r="I16" s="7">
        <v>0.297810558388</v>
      </c>
      <c r="J16" s="7">
        <v>0.313176538696</v>
      </c>
      <c r="K16" s="7">
        <f t="shared" si="4"/>
        <v>0.3208357809496667</v>
      </c>
      <c r="L16" s="7">
        <f t="shared" si="2"/>
        <v>0.01497244870607697</v>
      </c>
    </row>
    <row r="17" spans="1:12" ht="15">
      <c r="A17" s="6" t="s">
        <v>25</v>
      </c>
      <c r="B17" s="7">
        <v>0.041661805082</v>
      </c>
      <c r="C17" s="7">
        <v>0.039257846187</v>
      </c>
      <c r="D17" s="7">
        <v>0.040243992095</v>
      </c>
      <c r="E17" s="7">
        <v>0.046812617089</v>
      </c>
      <c r="F17" s="7">
        <v>0.0390965098</v>
      </c>
      <c r="G17" s="7">
        <v>0.038339804239</v>
      </c>
      <c r="H17" s="7">
        <v>0.044968951882</v>
      </c>
      <c r="I17" s="7">
        <v>0.039518845278</v>
      </c>
      <c r="J17" s="7">
        <v>0.041302019683</v>
      </c>
      <c r="K17" s="7">
        <f t="shared" si="4"/>
        <v>0.041244710148333336</v>
      </c>
      <c r="L17" s="7">
        <f t="shared" si="2"/>
        <v>0.002872928262452463</v>
      </c>
    </row>
    <row r="18" spans="1:12" ht="15">
      <c r="A18" s="9" t="s">
        <v>28</v>
      </c>
      <c r="B18" s="11">
        <f>SUM(B14:B17)</f>
        <v>0.9999999999999999</v>
      </c>
      <c r="C18" s="11">
        <f aca="true" t="shared" si="6" ref="C18:K18">SUM(C14:C17)</f>
        <v>1</v>
      </c>
      <c r="D18" s="11">
        <f t="shared" si="6"/>
        <v>1</v>
      </c>
      <c r="E18" s="11">
        <f t="shared" si="6"/>
        <v>1</v>
      </c>
      <c r="F18" s="11">
        <f t="shared" si="6"/>
        <v>1</v>
      </c>
      <c r="G18" s="11">
        <f t="shared" si="6"/>
        <v>0.9999999999989999</v>
      </c>
      <c r="H18" s="11">
        <f t="shared" si="6"/>
        <v>0.999999999999</v>
      </c>
      <c r="I18" s="11">
        <f t="shared" si="6"/>
        <v>1</v>
      </c>
      <c r="J18" s="11">
        <f t="shared" si="6"/>
        <v>0.9999999999999999</v>
      </c>
      <c r="K18" s="11">
        <f t="shared" si="6"/>
        <v>0.9999999999997777</v>
      </c>
      <c r="L18" s="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Shou.Wang</cp:lastModifiedBy>
  <dcterms:created xsi:type="dcterms:W3CDTF">2013-08-26T05:41:28Z</dcterms:created>
  <dcterms:modified xsi:type="dcterms:W3CDTF">2013-09-01T17:03:32Z</dcterms:modified>
  <cp:category/>
  <cp:version/>
  <cp:contentType/>
  <cp:contentStatus/>
</cp:coreProperties>
</file>